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Лист2!$A$1:$F$35</definedName>
  </definedNames>
  <calcPr calcId="145621"/>
</workbook>
</file>

<file path=xl/calcChain.xml><?xml version="1.0" encoding="utf-8"?>
<calcChain xmlns="http://schemas.openxmlformats.org/spreadsheetml/2006/main">
  <c r="F21" i="1" l="1"/>
  <c r="D21" i="1"/>
  <c r="C21" i="1"/>
  <c r="B21" i="1"/>
  <c r="E20" i="1"/>
  <c r="E21" i="1" s="1"/>
  <c r="F16" i="1"/>
  <c r="D16" i="1"/>
  <c r="C16" i="1"/>
  <c r="B16" i="1"/>
  <c r="E15" i="1"/>
  <c r="E16" i="1" s="1"/>
  <c r="F27" i="1" l="1"/>
  <c r="D26" i="1"/>
  <c r="C26" i="1"/>
  <c r="B26" i="1"/>
  <c r="F11" i="1" l="1"/>
  <c r="D11" i="1"/>
  <c r="C11" i="1"/>
  <c r="B11" i="1"/>
  <c r="E10" i="1"/>
  <c r="E11" i="1" s="1"/>
</calcChain>
</file>

<file path=xl/sharedStrings.xml><?xml version="1.0" encoding="utf-8"?>
<sst xmlns="http://schemas.openxmlformats.org/spreadsheetml/2006/main" count="68" uniqueCount="49">
  <si>
    <t>Категории</t>
  </si>
  <si>
    <t>Цены / поставщики</t>
  </si>
  <si>
    <t>Средняя</t>
  </si>
  <si>
    <t>Начальная</t>
  </si>
  <si>
    <t>цена **</t>
  </si>
  <si>
    <t>цена***</t>
  </si>
  <si>
    <t>Наименование товара, технические характеристики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</si>
  <si>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</si>
  <si>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</si>
  <si>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</si>
  <si>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</si>
  <si>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</si>
  <si>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</si>
  <si>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Контактная информация
(тел/факс, адрес электронной почты или адрес) или наименование источника информации</t>
  </si>
  <si>
    <t>Максимальная цена контракта:</t>
  </si>
  <si>
    <t>ЗАО "Эльбит Системс", Екатеринбург</t>
  </si>
  <si>
    <t>ООО "Астерия-Трейд", Екатеринбург</t>
  </si>
  <si>
    <t>Итого по поставщикам:</t>
  </si>
  <si>
    <t>Обоснование начальной (максимальной) цены контракта</t>
  </si>
  <si>
    <t>ОБУиО администрации г.Югорска, тел. 5-00-47</t>
  </si>
  <si>
    <t>Е.Л.Овечкина</t>
  </si>
  <si>
    <t>на поставку средств вычислительной техники</t>
  </si>
  <si>
    <t>Исполнитель: Эксперт</t>
  </si>
  <si>
    <t>Код ОКДП:
3020202</t>
  </si>
  <si>
    <t>Код ОКДП:
3020345</t>
  </si>
  <si>
    <t>Флэшка 8 Гб</t>
  </si>
  <si>
    <t>Способ размещения заказа: запрос котировок на поставку товара</t>
  </si>
  <si>
    <t>Исполняющий обязанности</t>
  </si>
  <si>
    <t>главы администрации города Югорска</t>
  </si>
  <si>
    <t>С.Д.Голин</t>
  </si>
  <si>
    <t>Накопитель SSD</t>
  </si>
  <si>
    <t>Дата составления: 20.11.2012</t>
  </si>
  <si>
    <t>ООО "Фаворит", Екатеринбург</t>
  </si>
  <si>
    <t>(343) 353-25-73, исходная информация: письмо от 19.11.2012 № 407</t>
  </si>
  <si>
    <t>(912) 240-93-97, www.asteria-trade.ru, исходная информация: письмо от 19.11.2012 № б/н</t>
  </si>
  <si>
    <t>(343) 2-700-600, www.elbit-systems.ru, исходная информация: коммерческое предложение от 19.11.2012 № 167</t>
  </si>
  <si>
    <t>№ поставщика, указанный в таблице</t>
  </si>
  <si>
    <t>Системный блок Intel Core i5 2400/ GA-H77M-D3H/ Kingston 
DDR-III 2x2GB/ SATA-III Seagate 500Gb/ DVDRW/ InWin 
EC025Black 450W/ KM</t>
  </si>
  <si>
    <t>Персональный компьютер</t>
  </si>
  <si>
    <t>Твердотельный накопитель SSD 2.5" SATA-3 64Gb OCZ 
Agility 3 [AGT3-25SAT3-64G] SF-2281</t>
  </si>
  <si>
    <t xml:space="preserve">Флэшка Kingston DataTraveler (100 Generation 2) 8Gb USB 2.0 
Flash Drive (Black) </t>
  </si>
  <si>
    <t xml:space="preserve">Системный блок в составе: 
- Процессор Intel Core i5 2400 (3.1GHz) 6MB LGA1155 BOX 
- Мат плата GigabyteGA-Z68M-D2H-B3 
- Память DDR-III 2x2GB 
- Жесткий диск SATA-III 500Gb 
- Привод DVD-RW 
- Корпус 450W ATX 
- Клавиатура Logitech USB, black 
- Мышь Logitech USB, Black 
- Сетевой фильтр </t>
  </si>
  <si>
    <t>Жесткий диск SSD 2.5" SATA-3 64Gb OCZ</t>
  </si>
  <si>
    <t xml:space="preserve">Накопитель 8Gb USB 2.0 Flash Drive (Black) </t>
  </si>
  <si>
    <t xml:space="preserve">Системный блок в составе: 
Процессор Intel Core i5 2400 (3.1GHz) 6MB LGA1155 BOX 
Мат плата GigabyteGA-Z68M-D2H-B3 (Socket 1155, intel 
Z68, 4*DDR3 2133, VGA (D-Sub, DVI, HDMI), SATA 6.0, 
PCI-Ex16, Gb Lan, Audio (SPDIF ), mATX) 
ОЗУ Kingston DDR-III 2x2GB (PC3-10600) 1333MHz CL9 
Жесткий диск SATA-III Seagate 500Gb, ST500DM002, 
16Mb buffer 
Привод DVDRW 
Корпус Midi Tower InWin EC025Black 450W USB+Audio 
ATX 
Клавиатура Logitech Keyboard K120, USB, black, [920-
002522] 
Мышь Logitech B110 Optical Mouse, USB, 800dpi, Black, 
[910-001246] 
Сетевой фильтр Ippon BK252 (6 oultet power strip 5.0 
meters) </t>
  </si>
  <si>
    <t>Жесткий диск SSD 2.5" SATA-3 64Gb OCZ Agility 3 [AGT3-
25SAT3-64G] SF-2281</t>
  </si>
  <si>
    <t xml:space="preserve">Накопитель Kingston DataTraveler 8Gb USB 2.0 Flash Drive 
(Black) 
</t>
  </si>
  <si>
    <t>С.И. Кильдишева</t>
  </si>
  <si>
    <t>Заместитель главного бухгалтера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</si>
</sst>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0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sz val="8"/>
      <name val="Times New Roman"/>
      <family val="1"/>
      <charset val="1"/>
    </font>
    <font>
      <b/>
      <sz val="9"/>
      <name val="Times New Roman"/>
      <family val="1"/>
      <charset val="204"/>
    </font>
    <font>
      <i/>
      <sz val="10"/>
      <name val="Times New Roman"/>
      <family val="1"/>
      <charset val="204"/>
    </font>
    <font>
      <sz val="7"/>
      <name val="Times New Roman"/>
      <family val="1"/>
      <charset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4" fontId="4" fillId="2" borderId="1" xfId="0" applyNumberFormat="1" applyFont="1" applyFill="1" applyBorder="1"/>
    <xf numFmtId="0" fontId="4" fillId="0" borderId="0" xfId="0" applyFont="1"/>
    <xf numFmtId="0" fontId="4" fillId="0" borderId="0" xfId="0" applyFont="1" applyAlignment="1">
      <alignment horizontal="right"/>
    </xf>
    <xf numFmtId="4" fontId="6" fillId="0" borderId="0" xfId="0" applyNumberFormat="1" applyFont="1"/>
    <xf numFmtId="0" fontId="4" fillId="3" borderId="2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8" fillId="0" borderId="0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6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0" fontId="5" fillId="4" borderId="1" xfId="0" applyFont="1" applyFill="1" applyBorder="1" applyAlignment="1">
      <alignment vertical="top" wrapText="1"/>
    </xf>
    <xf numFmtId="4" fontId="4" fillId="0" borderId="13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1" fillId="0" borderId="2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top" wrapText="1"/>
    </xf>
    <xf numFmtId="0" fontId="4" fillId="0" borderId="16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/>
    </xf>
    <xf numFmtId="0" fontId="14" fillId="0" borderId="2" xfId="0" applyFont="1" applyBorder="1" applyAlignment="1">
      <alignment vertical="top" wrapText="1"/>
    </xf>
    <xf numFmtId="0" fontId="4" fillId="0" borderId="2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2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49" fontId="7" fillId="0" borderId="8" xfId="1" applyNumberFormat="1" applyFont="1" applyBorder="1" applyAlignment="1" applyProtection="1">
      <alignment horizontal="center" vertical="center" wrapText="1"/>
    </xf>
    <xf numFmtId="49" fontId="7" fillId="0" borderId="10" xfId="1" applyNumberFormat="1" applyFont="1" applyBorder="1" applyAlignment="1" applyProtection="1">
      <alignment horizontal="center" vertical="center" wrapText="1"/>
    </xf>
    <xf numFmtId="49" fontId="7" fillId="0" borderId="9" xfId="1" applyNumberFormat="1" applyFont="1" applyBorder="1" applyAlignment="1" applyProtection="1">
      <alignment horizontal="center" vertical="center" wrapText="1"/>
    </xf>
    <xf numFmtId="0" fontId="13" fillId="0" borderId="2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oftkey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tabSelected="1" zoomScale="130" zoomScaleNormal="130" zoomScaleSheetLayoutView="100" workbookViewId="0">
      <pane xSplit="1" ySplit="1" topLeftCell="B23" activePane="bottomRight" state="frozen"/>
      <selection pane="topRight" activeCell="B1" sqref="B1"/>
      <selection pane="bottomLeft" activeCell="A107" sqref="A107"/>
      <selection pane="bottomRight" activeCell="H39" sqref="H39"/>
    </sheetView>
  </sheetViews>
  <sheetFormatPr defaultColWidth="11.5703125" defaultRowHeight="12.75" x14ac:dyDescent="0.2"/>
  <cols>
    <col min="1" max="1" width="20.28515625" style="1" customWidth="1"/>
    <col min="2" max="4" width="17.140625" style="1" customWidth="1"/>
    <col min="5" max="5" width="9.5703125" style="1" customWidth="1"/>
    <col min="6" max="6" width="12.5703125" style="1" customWidth="1"/>
    <col min="7" max="10" width="11.5703125" style="2"/>
    <col min="11" max="16384" width="11.5703125" style="1"/>
  </cols>
  <sheetData>
    <row r="1" spans="1:6" s="1" customFormat="1" ht="15.75" x14ac:dyDescent="0.25">
      <c r="A1" s="3"/>
      <c r="B1" s="3"/>
      <c r="C1" s="4" t="s">
        <v>18</v>
      </c>
      <c r="D1" s="3"/>
      <c r="E1" s="3"/>
      <c r="F1" s="3"/>
    </row>
    <row r="2" spans="1:6" s="1" customFormat="1" ht="15.75" x14ac:dyDescent="0.25">
      <c r="A2" s="3"/>
      <c r="B2" s="3"/>
      <c r="C2" s="4" t="s">
        <v>21</v>
      </c>
      <c r="D2" s="3"/>
      <c r="E2" s="3"/>
      <c r="F2" s="3"/>
    </row>
    <row r="3" spans="1:6" s="1" customFormat="1" ht="15.75" x14ac:dyDescent="0.25">
      <c r="A3" s="3"/>
      <c r="B3" s="3"/>
      <c r="C3" s="4"/>
      <c r="D3" s="3"/>
      <c r="E3" s="3"/>
      <c r="F3" s="3"/>
    </row>
    <row r="4" spans="1:6" s="1" customFormat="1" ht="15.6" customHeight="1" x14ac:dyDescent="0.25">
      <c r="A4" s="3" t="s">
        <v>26</v>
      </c>
      <c r="B4" s="3"/>
      <c r="C4" s="3"/>
      <c r="D4" s="3"/>
      <c r="E4" s="3"/>
      <c r="F4" s="3"/>
    </row>
    <row r="5" spans="1:6" s="1" customFormat="1" ht="15" x14ac:dyDescent="0.25">
      <c r="A5" s="14" t="s">
        <v>0</v>
      </c>
      <c r="B5" s="40" t="s">
        <v>1</v>
      </c>
      <c r="C5" s="40"/>
      <c r="D5" s="40"/>
      <c r="E5" s="32" t="s">
        <v>2</v>
      </c>
      <c r="F5" s="30" t="s">
        <v>3</v>
      </c>
    </row>
    <row r="6" spans="1:6" s="1" customFormat="1" ht="15" x14ac:dyDescent="0.25">
      <c r="A6" s="15"/>
      <c r="B6" s="13">
        <v>1</v>
      </c>
      <c r="C6" s="13">
        <v>2</v>
      </c>
      <c r="D6" s="13">
        <v>3</v>
      </c>
      <c r="E6" s="33" t="s">
        <v>4</v>
      </c>
      <c r="F6" s="31" t="s">
        <v>5</v>
      </c>
    </row>
    <row r="7" spans="1:6" s="1" customFormat="1" ht="39.75" customHeight="1" x14ac:dyDescent="0.2">
      <c r="A7" s="22" t="s">
        <v>6</v>
      </c>
      <c r="B7" s="41" t="s">
        <v>38</v>
      </c>
      <c r="C7" s="42"/>
      <c r="D7" s="43"/>
      <c r="E7" s="29" t="s">
        <v>23</v>
      </c>
      <c r="F7" s="38" t="s">
        <v>7</v>
      </c>
    </row>
    <row r="8" spans="1:6" s="1" customFormat="1" ht="15" x14ac:dyDescent="0.2">
      <c r="A8" s="24" t="s">
        <v>8</v>
      </c>
      <c r="B8" s="44">
        <v>6</v>
      </c>
      <c r="C8" s="45"/>
      <c r="D8" s="45"/>
      <c r="E8" s="34"/>
      <c r="F8" s="28" t="s">
        <v>7</v>
      </c>
    </row>
    <row r="9" spans="1:6" s="1" customFormat="1" ht="344.25" customHeight="1" x14ac:dyDescent="0.2">
      <c r="A9" s="25" t="s">
        <v>9</v>
      </c>
      <c r="B9" s="39" t="s">
        <v>37</v>
      </c>
      <c r="C9" s="39" t="s">
        <v>41</v>
      </c>
      <c r="D9" s="39" t="s">
        <v>44</v>
      </c>
      <c r="E9" s="35"/>
      <c r="F9" s="5" t="s">
        <v>7</v>
      </c>
    </row>
    <row r="10" spans="1:6" s="1" customFormat="1" ht="15" x14ac:dyDescent="0.2">
      <c r="A10" s="24" t="s">
        <v>10</v>
      </c>
      <c r="B10" s="23">
        <v>17650</v>
      </c>
      <c r="C10" s="23">
        <v>17810</v>
      </c>
      <c r="D10" s="23">
        <v>17730</v>
      </c>
      <c r="E10" s="7">
        <f>(B10+C10+D10)/3</f>
        <v>17730</v>
      </c>
      <c r="F10" s="7">
        <v>17730</v>
      </c>
    </row>
    <row r="11" spans="1:6" s="1" customFormat="1" ht="15" x14ac:dyDescent="0.25">
      <c r="A11" s="27" t="s">
        <v>11</v>
      </c>
      <c r="B11" s="21">
        <f>B10*$B8</f>
        <v>105900</v>
      </c>
      <c r="C11" s="21">
        <f>C10*$B8</f>
        <v>106860</v>
      </c>
      <c r="D11" s="21">
        <f>D10*$B8</f>
        <v>106380</v>
      </c>
      <c r="E11" s="21">
        <f>E10*$B8</f>
        <v>106380</v>
      </c>
      <c r="F11" s="8">
        <f>F10*$B8</f>
        <v>106380</v>
      </c>
    </row>
    <row r="12" spans="1:6" s="1" customFormat="1" ht="27" customHeight="1" x14ac:dyDescent="0.2">
      <c r="A12" s="22" t="s">
        <v>6</v>
      </c>
      <c r="B12" s="41" t="s">
        <v>30</v>
      </c>
      <c r="C12" s="42"/>
      <c r="D12" s="43"/>
      <c r="E12" s="29" t="s">
        <v>24</v>
      </c>
      <c r="F12" s="38" t="s">
        <v>7</v>
      </c>
    </row>
    <row r="13" spans="1:6" s="1" customFormat="1" ht="15" x14ac:dyDescent="0.2">
      <c r="A13" s="24" t="s">
        <v>8</v>
      </c>
      <c r="B13" s="44">
        <v>3</v>
      </c>
      <c r="C13" s="45"/>
      <c r="D13" s="45"/>
      <c r="E13" s="34"/>
      <c r="F13" s="28" t="s">
        <v>7</v>
      </c>
    </row>
    <row r="14" spans="1:6" s="1" customFormat="1" ht="60.75" customHeight="1" x14ac:dyDescent="0.2">
      <c r="A14" s="25" t="s">
        <v>9</v>
      </c>
      <c r="B14" s="26" t="s">
        <v>39</v>
      </c>
      <c r="C14" s="26" t="s">
        <v>42</v>
      </c>
      <c r="D14" s="26" t="s">
        <v>45</v>
      </c>
      <c r="E14" s="35"/>
      <c r="F14" s="5" t="s">
        <v>7</v>
      </c>
    </row>
    <row r="15" spans="1:6" s="1" customFormat="1" ht="15" x14ac:dyDescent="0.2">
      <c r="A15" s="24" t="s">
        <v>10</v>
      </c>
      <c r="B15" s="6">
        <v>2690</v>
      </c>
      <c r="C15" s="6">
        <v>2736</v>
      </c>
      <c r="D15" s="6">
        <v>2725</v>
      </c>
      <c r="E15" s="7">
        <f>(B15+C15+D15)/3</f>
        <v>2717</v>
      </c>
      <c r="F15" s="7">
        <v>2717</v>
      </c>
    </row>
    <row r="16" spans="1:6" s="1" customFormat="1" ht="15" x14ac:dyDescent="0.25">
      <c r="A16" s="27" t="s">
        <v>11</v>
      </c>
      <c r="B16" s="21">
        <f>B15*$B13</f>
        <v>8070</v>
      </c>
      <c r="C16" s="21">
        <f>C15*$B13</f>
        <v>8208</v>
      </c>
      <c r="D16" s="21">
        <f>D15*$B13</f>
        <v>8175</v>
      </c>
      <c r="E16" s="21">
        <f>E15*$B13</f>
        <v>8151</v>
      </c>
      <c r="F16" s="8">
        <f>F15*$B13</f>
        <v>8151</v>
      </c>
    </row>
    <row r="17" spans="1:11" ht="27" customHeight="1" x14ac:dyDescent="0.2">
      <c r="A17" s="22" t="s">
        <v>6</v>
      </c>
      <c r="B17" s="41" t="s">
        <v>25</v>
      </c>
      <c r="C17" s="42"/>
      <c r="D17" s="43"/>
      <c r="E17" s="29" t="s">
        <v>24</v>
      </c>
      <c r="F17" s="38" t="s">
        <v>7</v>
      </c>
    </row>
    <row r="18" spans="1:11" ht="15" x14ac:dyDescent="0.2">
      <c r="A18" s="24" t="s">
        <v>8</v>
      </c>
      <c r="B18" s="44">
        <v>1</v>
      </c>
      <c r="C18" s="45"/>
      <c r="D18" s="45"/>
      <c r="E18" s="34"/>
      <c r="F18" s="28" t="s">
        <v>7</v>
      </c>
    </row>
    <row r="19" spans="1:11" ht="59.25" customHeight="1" x14ac:dyDescent="0.2">
      <c r="A19" s="25" t="s">
        <v>9</v>
      </c>
      <c r="B19" s="26" t="s">
        <v>40</v>
      </c>
      <c r="C19" s="26" t="s">
        <v>43</v>
      </c>
      <c r="D19" s="26" t="s">
        <v>46</v>
      </c>
      <c r="E19" s="35"/>
      <c r="F19" s="5" t="s">
        <v>7</v>
      </c>
    </row>
    <row r="20" spans="1:11" ht="15" x14ac:dyDescent="0.2">
      <c r="A20" s="24" t="s">
        <v>10</v>
      </c>
      <c r="B20" s="6">
        <v>211</v>
      </c>
      <c r="C20" s="6">
        <v>229</v>
      </c>
      <c r="D20" s="6">
        <v>223</v>
      </c>
      <c r="E20" s="7">
        <f>(B20+C20+D20)/3</f>
        <v>221</v>
      </c>
      <c r="F20" s="7">
        <v>221</v>
      </c>
    </row>
    <row r="21" spans="1:11" ht="15" x14ac:dyDescent="0.25">
      <c r="A21" s="27" t="s">
        <v>11</v>
      </c>
      <c r="B21" s="21">
        <f>B20*$B18</f>
        <v>211</v>
      </c>
      <c r="C21" s="21">
        <f>C20*$B18</f>
        <v>229</v>
      </c>
      <c r="D21" s="21">
        <f>D20*$B18</f>
        <v>223</v>
      </c>
      <c r="E21" s="21">
        <f>E20*$B18</f>
        <v>221</v>
      </c>
      <c r="F21" s="8">
        <f>F20*$B18</f>
        <v>221</v>
      </c>
    </row>
    <row r="22" spans="1:11" ht="38.1" customHeight="1" x14ac:dyDescent="0.2">
      <c r="A22" s="37" t="s">
        <v>36</v>
      </c>
      <c r="B22" s="51" t="s">
        <v>12</v>
      </c>
      <c r="C22" s="51"/>
      <c r="D22" s="51" t="s">
        <v>13</v>
      </c>
      <c r="E22" s="51"/>
      <c r="F22" s="51"/>
    </row>
    <row r="23" spans="1:11" ht="39.75" customHeight="1" x14ac:dyDescent="0.2">
      <c r="A23" s="12">
        <v>1</v>
      </c>
      <c r="B23" s="46" t="s">
        <v>15</v>
      </c>
      <c r="C23" s="47"/>
      <c r="D23" s="46" t="s">
        <v>35</v>
      </c>
      <c r="E23" s="52"/>
      <c r="F23" s="47"/>
      <c r="G23" s="1"/>
      <c r="H23" s="1"/>
      <c r="I23" s="1"/>
      <c r="J23" s="1"/>
    </row>
    <row r="24" spans="1:11" ht="25.5" customHeight="1" x14ac:dyDescent="0.2">
      <c r="A24" s="12">
        <v>2</v>
      </c>
      <c r="B24" s="46" t="s">
        <v>16</v>
      </c>
      <c r="C24" s="47"/>
      <c r="D24" s="46" t="s">
        <v>34</v>
      </c>
      <c r="E24" s="52"/>
      <c r="F24" s="47"/>
      <c r="G24" s="1"/>
      <c r="H24" s="1"/>
      <c r="I24" s="1"/>
      <c r="J24" s="1"/>
    </row>
    <row r="25" spans="1:11" ht="25.5" customHeight="1" x14ac:dyDescent="0.2">
      <c r="A25" s="12">
        <v>3</v>
      </c>
      <c r="B25" s="46" t="s">
        <v>32</v>
      </c>
      <c r="C25" s="47"/>
      <c r="D25" s="48" t="s">
        <v>33</v>
      </c>
      <c r="E25" s="49"/>
      <c r="F25" s="50"/>
      <c r="G25" s="1"/>
      <c r="H25" s="1"/>
      <c r="I25" s="1"/>
      <c r="J25" s="1"/>
    </row>
    <row r="26" spans="1:11" ht="15" customHeight="1" x14ac:dyDescent="0.2">
      <c r="A26" s="36" t="s">
        <v>17</v>
      </c>
      <c r="B26" s="16">
        <f>B11+B16+B21</f>
        <v>114181</v>
      </c>
      <c r="C26" s="16">
        <f t="shared" ref="C26:D26" si="0">C11+C16+C21</f>
        <v>115297</v>
      </c>
      <c r="D26" s="16">
        <f t="shared" si="0"/>
        <v>114778</v>
      </c>
      <c r="E26" s="17"/>
      <c r="F26" s="17"/>
      <c r="G26" s="1"/>
      <c r="H26" s="1"/>
      <c r="I26" s="1"/>
      <c r="J26" s="1"/>
    </row>
    <row r="27" spans="1:11" s="9" customFormat="1" ht="15" x14ac:dyDescent="0.25">
      <c r="A27" s="18" t="s">
        <v>31</v>
      </c>
      <c r="B27" s="18"/>
      <c r="C27" s="18"/>
      <c r="D27" s="18"/>
      <c r="E27" s="10" t="s">
        <v>14</v>
      </c>
      <c r="F27" s="19">
        <f>F11+F16+F21</f>
        <v>114752</v>
      </c>
      <c r="G27" s="11"/>
      <c r="H27" s="11"/>
      <c r="I27" s="11"/>
      <c r="J27" s="11"/>
      <c r="K27" s="11"/>
    </row>
    <row r="28" spans="1:11" s="9" customFormat="1" ht="15" x14ac:dyDescent="0.25">
      <c r="A28" s="18"/>
      <c r="B28" s="18"/>
      <c r="C28" s="18"/>
      <c r="D28" s="18"/>
      <c r="E28" s="18"/>
      <c r="F28" s="18"/>
    </row>
    <row r="29" spans="1:11" s="9" customFormat="1" ht="15" x14ac:dyDescent="0.25">
      <c r="A29" s="18" t="s">
        <v>27</v>
      </c>
      <c r="B29" s="18"/>
      <c r="C29" s="18"/>
      <c r="D29" s="18"/>
      <c r="E29" s="18"/>
      <c r="F29" s="18"/>
    </row>
    <row r="30" spans="1:11" s="9" customFormat="1" ht="15" x14ac:dyDescent="0.25">
      <c r="A30" s="18" t="s">
        <v>28</v>
      </c>
      <c r="B30" s="18"/>
      <c r="C30" s="18"/>
      <c r="D30" s="18"/>
      <c r="E30" s="18"/>
      <c r="F30" s="10" t="s">
        <v>29</v>
      </c>
    </row>
    <row r="31" spans="1:11" s="9" customFormat="1" ht="9" customHeight="1" x14ac:dyDescent="0.25">
      <c r="A31" s="18"/>
      <c r="B31" s="18"/>
      <c r="C31" s="18"/>
      <c r="D31" s="18"/>
      <c r="E31" s="18"/>
      <c r="F31" s="18"/>
    </row>
    <row r="32" spans="1:11" s="9" customFormat="1" ht="15" x14ac:dyDescent="0.25">
      <c r="A32" s="18" t="s">
        <v>48</v>
      </c>
      <c r="B32" s="18"/>
      <c r="C32" s="18"/>
      <c r="D32" s="18"/>
      <c r="E32" s="18"/>
      <c r="F32" s="10" t="s">
        <v>47</v>
      </c>
    </row>
    <row r="33" spans="1:10" s="9" customFormat="1" ht="9" customHeight="1" x14ac:dyDescent="0.25">
      <c r="A33" s="18"/>
      <c r="B33" s="18"/>
      <c r="C33" s="18"/>
      <c r="D33" s="18"/>
      <c r="E33" s="18"/>
      <c r="F33" s="18"/>
    </row>
    <row r="34" spans="1:10" ht="15" x14ac:dyDescent="0.25">
      <c r="A34" s="18" t="s">
        <v>22</v>
      </c>
      <c r="B34" s="20"/>
      <c r="C34" s="20"/>
      <c r="D34" s="20"/>
      <c r="E34" s="20"/>
      <c r="F34" s="10" t="s">
        <v>20</v>
      </c>
      <c r="G34" s="1"/>
      <c r="H34" s="1"/>
      <c r="I34" s="1"/>
      <c r="J34" s="1"/>
    </row>
    <row r="35" spans="1:10" x14ac:dyDescent="0.2">
      <c r="A35" s="1" t="s">
        <v>19</v>
      </c>
    </row>
  </sheetData>
  <sheetProtection selectLockedCells="1" selectUnlockedCells="1"/>
  <mergeCells count="15">
    <mergeCell ref="B18:D18"/>
    <mergeCell ref="B25:C25"/>
    <mergeCell ref="D25:F25"/>
    <mergeCell ref="B22:C22"/>
    <mergeCell ref="D22:F22"/>
    <mergeCell ref="B23:C23"/>
    <mergeCell ref="B24:C24"/>
    <mergeCell ref="D24:F24"/>
    <mergeCell ref="D23:F23"/>
    <mergeCell ref="B5:D5"/>
    <mergeCell ref="B7:D7"/>
    <mergeCell ref="B12:D12"/>
    <mergeCell ref="B17:D17"/>
    <mergeCell ref="B8:D8"/>
    <mergeCell ref="B13:D13"/>
  </mergeCells>
  <hyperlinks>
    <hyperlink ref="D24" r:id="rId1" display="www.softkey.ru"/>
  </hyperlinks>
  <pageMargins left="0.6692913385826772" right="7.874015748031496E-2" top="0.23622047244094491" bottom="0.27559055118110237" header="0.51181102362204722" footer="0.51181102362204722"/>
  <pageSetup paperSize="9" firstPageNumber="0" orientation="portrait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Ловыгина Наталья Борисовна</cp:lastModifiedBy>
  <cp:lastPrinted>2012-11-20T09:29:33Z</cp:lastPrinted>
  <dcterms:created xsi:type="dcterms:W3CDTF">2012-04-02T10:33:59Z</dcterms:created>
  <dcterms:modified xsi:type="dcterms:W3CDTF">2012-11-20T09:29:52Z</dcterms:modified>
</cp:coreProperties>
</file>